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60" windowHeight="7755" activeTab="1"/>
  </bookViews>
  <sheets>
    <sheet name="List1" sheetId="1" r:id="rId1"/>
    <sheet name="List2" sheetId="2" r:id="rId2"/>
  </sheets>
  <definedNames>
    <definedName name="_xlnm._FilterDatabase" localSheetId="0" hidden="1">List1!$A$3:$J$50</definedName>
    <definedName name="_xlnm._FilterDatabase" localSheetId="1" hidden="1">List2!$A$3:$X$13</definedName>
  </definedNames>
  <calcPr calcId="171026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7" i="2"/>
  <c r="T13"/>
  <c r="T5"/>
  <c r="T4"/>
  <c r="T11"/>
  <c r="T9"/>
  <c r="T8"/>
  <c r="T12"/>
  <c r="T6"/>
  <c r="T10"/>
  <c r="L7"/>
  <c r="L13"/>
  <c r="L5"/>
  <c r="L4"/>
  <c r="L11"/>
  <c r="L9"/>
  <c r="L8"/>
  <c r="L12"/>
  <c r="L6"/>
  <c r="L10"/>
  <c r="J7"/>
  <c r="J13"/>
  <c r="J5"/>
  <c r="J4"/>
  <c r="J11"/>
  <c r="J9"/>
  <c r="J8"/>
  <c r="J12"/>
  <c r="J6"/>
  <c r="J10"/>
  <c r="H7"/>
  <c r="H13"/>
  <c r="H5"/>
  <c r="H4"/>
  <c r="H11"/>
  <c r="H9"/>
  <c r="H8"/>
  <c r="H12"/>
  <c r="H6"/>
  <c r="H10"/>
  <c r="F7"/>
  <c r="F13"/>
  <c r="F5"/>
  <c r="F4"/>
  <c r="F11"/>
  <c r="F9"/>
  <c r="F8"/>
  <c r="F12"/>
  <c r="F6"/>
  <c r="F10"/>
  <c r="N7"/>
  <c r="N13"/>
  <c r="N5"/>
  <c r="N4"/>
  <c r="N11"/>
  <c r="N9"/>
  <c r="N8"/>
  <c r="N12"/>
  <c r="N6"/>
  <c r="N10"/>
  <c r="P7"/>
  <c r="P13"/>
  <c r="P5"/>
  <c r="P4"/>
  <c r="P11"/>
  <c r="P9"/>
  <c r="P8"/>
  <c r="P12"/>
  <c r="P6"/>
  <c r="P10"/>
  <c r="V12"/>
  <c r="V13"/>
  <c r="V11"/>
  <c r="V10"/>
  <c r="V9"/>
  <c r="V7"/>
  <c r="V6"/>
  <c r="V5"/>
  <c r="V4"/>
  <c r="V8"/>
  <c r="R12"/>
  <c r="R13"/>
  <c r="R11"/>
  <c r="R10"/>
  <c r="R9"/>
  <c r="R7"/>
  <c r="R6"/>
  <c r="R5"/>
  <c r="R4"/>
  <c r="R8"/>
  <c r="D12"/>
  <c r="D11"/>
  <c r="D10"/>
  <c r="D9"/>
  <c r="D7"/>
  <c r="D6"/>
  <c r="D5"/>
  <c r="D4"/>
  <c r="D8"/>
  <c r="W10"/>
  <c r="W5"/>
  <c r="W8"/>
  <c r="W7"/>
  <c r="W13"/>
  <c r="W4"/>
  <c r="W6"/>
  <c r="W9"/>
  <c r="W11"/>
  <c r="W12"/>
  <c r="F50" i="1"/>
  <c r="F49"/>
  <c r="F48"/>
  <c r="F47"/>
  <c r="F46"/>
  <c r="F45"/>
  <c r="F44"/>
  <c r="F43"/>
  <c r="F42"/>
  <c r="F41"/>
  <c r="F40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9"/>
  <c r="F11"/>
  <c r="F12"/>
  <c r="F7"/>
  <c r="F10"/>
  <c r="F5"/>
  <c r="F8"/>
  <c r="F6"/>
  <c r="F14"/>
  <c r="F4"/>
  <c r="F13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9"/>
  <c r="H11"/>
  <c r="H12"/>
  <c r="H7"/>
  <c r="H10"/>
  <c r="H5"/>
  <c r="H8"/>
  <c r="H6"/>
  <c r="H14"/>
  <c r="H4"/>
  <c r="H13"/>
  <c r="D4"/>
  <c r="D14"/>
  <c r="D6"/>
  <c r="D8"/>
  <c r="D5"/>
  <c r="D10"/>
  <c r="D7"/>
  <c r="D12"/>
  <c r="D11"/>
  <c r="D9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I45"/>
  <c r="D46"/>
  <c r="D47"/>
  <c r="D48"/>
  <c r="D49"/>
  <c r="D50"/>
  <c r="D13"/>
  <c r="I50"/>
  <c r="I48"/>
  <c r="I46"/>
  <c r="I44"/>
  <c r="I42"/>
  <c r="I40"/>
  <c r="I38"/>
  <c r="I36"/>
  <c r="I34"/>
  <c r="I32"/>
  <c r="I30"/>
  <c r="I28"/>
  <c r="I26"/>
  <c r="I24"/>
  <c r="I22"/>
  <c r="I20"/>
  <c r="I18"/>
  <c r="I16"/>
  <c r="I9"/>
  <c r="I12"/>
  <c r="I10"/>
  <c r="I8"/>
  <c r="I14"/>
  <c r="I19"/>
  <c r="I4"/>
  <c r="I11"/>
  <c r="I15"/>
  <c r="I23"/>
  <c r="I31"/>
  <c r="I35"/>
  <c r="I39"/>
  <c r="I43"/>
  <c r="I47"/>
  <c r="I5"/>
  <c r="I27"/>
  <c r="I41"/>
  <c r="I6"/>
  <c r="I7"/>
  <c r="I17"/>
  <c r="I21"/>
  <c r="I25"/>
  <c r="I29"/>
  <c r="I33"/>
  <c r="I37"/>
  <c r="I49"/>
  <c r="I13"/>
</calcChain>
</file>

<file path=xl/sharedStrings.xml><?xml version="1.0" encoding="utf-8"?>
<sst xmlns="http://schemas.openxmlformats.org/spreadsheetml/2006/main" count="78" uniqueCount="52">
  <si>
    <t>Kvalifikace</t>
  </si>
  <si>
    <t>Poř. č.</t>
  </si>
  <si>
    <t>Jméno</t>
  </si>
  <si>
    <t>Disciplína 1</t>
  </si>
  <si>
    <t>Body</t>
  </si>
  <si>
    <t>Disciplína 3</t>
  </si>
  <si>
    <t>Disciplína 2</t>
  </si>
  <si>
    <t>Celkem</t>
  </si>
  <si>
    <t>Umístění</t>
  </si>
  <si>
    <t>Jakub Konečný</t>
  </si>
  <si>
    <t>1.</t>
  </si>
  <si>
    <t>Štěpán Wolf</t>
  </si>
  <si>
    <t>2.</t>
  </si>
  <si>
    <t>Denis Pail</t>
  </si>
  <si>
    <t>3.</t>
  </si>
  <si>
    <t>Martin Chytil</t>
  </si>
  <si>
    <t>4.</t>
  </si>
  <si>
    <t>Jakub Skočdopole</t>
  </si>
  <si>
    <t>5.</t>
  </si>
  <si>
    <t>Iva Vejmolová</t>
  </si>
  <si>
    <t>6.</t>
  </si>
  <si>
    <t>Jacek Matuszek</t>
  </si>
  <si>
    <t>7.</t>
  </si>
  <si>
    <t>Zhi Wen Hia</t>
  </si>
  <si>
    <t>8.</t>
  </si>
  <si>
    <t>Jakub Lyčka</t>
  </si>
  <si>
    <t>9.</t>
  </si>
  <si>
    <t>Michal Homola</t>
  </si>
  <si>
    <t>10.</t>
  </si>
  <si>
    <t>Jakub Rychlík</t>
  </si>
  <si>
    <t>11.</t>
  </si>
  <si>
    <t>Finále</t>
  </si>
  <si>
    <t>Rychlost</t>
  </si>
  <si>
    <t>Vis na liště</t>
  </si>
  <si>
    <t>Křivé shyby</t>
  </si>
  <si>
    <t>Malé lišty</t>
  </si>
  <si>
    <t>Panelák</t>
  </si>
  <si>
    <t>Bachar válcový</t>
  </si>
  <si>
    <t>Stisky</t>
  </si>
  <si>
    <t>Double dynamo</t>
  </si>
  <si>
    <t>Vis na malé</t>
  </si>
  <si>
    <t>Vytrvalost</t>
  </si>
  <si>
    <t>Stráník Martin</t>
  </si>
  <si>
    <t>Stráník Štěpán</t>
  </si>
  <si>
    <t>Konečný Jakub</t>
  </si>
  <si>
    <t>Wolf Štěpán</t>
  </si>
  <si>
    <t>Ondra Adam</t>
  </si>
  <si>
    <t>Pail Denis</t>
  </si>
  <si>
    <t>Chytil Martin</t>
  </si>
  <si>
    <t>Skočdopole Jakub</t>
  </si>
  <si>
    <t>Matuszek Jacek</t>
  </si>
  <si>
    <t>Vejmolová Iva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</si>
</sst>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2" fontId="0" fillId="0" borderId="0" xfId="0" applyNumberFormat="1"/>
    <xf numFmtId="0" fontId="0" fillId="0" borderId="1" xfId="0" applyBorder="1"/>
    <xf numFmtId="2" fontId="0" fillId="0" borderId="1" xfId="0" applyNumberFormat="1" applyBorder="1"/>
    <xf numFmtId="0" fontId="0" fillId="0" borderId="0" xfId="0" applyFill="1" applyBorder="1"/>
    <xf numFmtId="0" fontId="0" fillId="0" borderId="0" xfId="0" applyBorder="1"/>
    <xf numFmtId="2" fontId="0" fillId="0" borderId="0" xfId="0" applyNumberFormat="1" applyBorder="1"/>
    <xf numFmtId="0" fontId="0" fillId="2" borderId="0" xfId="0" applyFill="1"/>
    <xf numFmtId="0" fontId="0" fillId="0" borderId="0" xfId="0" applyFill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0"/>
  <sheetViews>
    <sheetView workbookViewId="0">
      <selection activeCell="B4" sqref="B4:B10"/>
    </sheetView>
  </sheetViews>
  <sheetFormatPr defaultRowHeight="15"/>
  <cols>
    <col min="2" max="2" width="21.85546875" customWidth="1"/>
    <col min="3" max="3" width="11" customWidth="1"/>
    <col min="4" max="4" width="11.85546875" bestFit="1" customWidth="1"/>
    <col min="5" max="5" width="10.7109375" customWidth="1"/>
    <col min="7" max="7" width="10.7109375" customWidth="1"/>
  </cols>
  <sheetData>
    <row r="1" spans="1:10">
      <c r="B1" t="s">
        <v>0</v>
      </c>
    </row>
    <row r="3" spans="1:10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4</v>
      </c>
      <c r="G3" t="s">
        <v>6</v>
      </c>
      <c r="H3" t="s">
        <v>4</v>
      </c>
      <c r="I3" t="s">
        <v>7</v>
      </c>
      <c r="J3" t="s">
        <v>8</v>
      </c>
    </row>
    <row r="4" spans="1:10">
      <c r="A4">
        <v>2</v>
      </c>
      <c r="B4" t="s">
        <v>9</v>
      </c>
      <c r="C4" s="1">
        <v>70</v>
      </c>
      <c r="D4">
        <f t="shared" ref="D4:D50" si="0">C4/40*900</f>
        <v>1575</v>
      </c>
      <c r="E4">
        <v>29</v>
      </c>
      <c r="F4">
        <f t="shared" ref="F4:F50" si="1">E4/15*900</f>
        <v>1740</v>
      </c>
      <c r="G4" s="1">
        <v>70</v>
      </c>
      <c r="H4">
        <f t="shared" ref="H4:H50" si="2">G4/50*900</f>
        <v>1260</v>
      </c>
      <c r="I4">
        <f t="shared" ref="I4:I50" si="3">D4+H4+F4</f>
        <v>4575</v>
      </c>
      <c r="J4" t="s">
        <v>10</v>
      </c>
    </row>
    <row r="5" spans="1:10">
      <c r="A5">
        <v>6</v>
      </c>
      <c r="B5" t="s">
        <v>11</v>
      </c>
      <c r="C5" s="1">
        <v>57</v>
      </c>
      <c r="D5">
        <f t="shared" si="0"/>
        <v>1282.5</v>
      </c>
      <c r="E5">
        <v>26</v>
      </c>
      <c r="F5">
        <f t="shared" si="1"/>
        <v>1560</v>
      </c>
      <c r="G5" s="1">
        <v>68</v>
      </c>
      <c r="H5">
        <f t="shared" si="2"/>
        <v>1224</v>
      </c>
      <c r="I5">
        <f t="shared" si="3"/>
        <v>4066.5</v>
      </c>
      <c r="J5" t="s">
        <v>12</v>
      </c>
    </row>
    <row r="6" spans="1:10">
      <c r="A6">
        <v>4</v>
      </c>
      <c r="B6" t="s">
        <v>13</v>
      </c>
      <c r="C6" s="1">
        <v>52</v>
      </c>
      <c r="D6">
        <f t="shared" si="0"/>
        <v>1170</v>
      </c>
      <c r="E6">
        <v>24</v>
      </c>
      <c r="F6">
        <f t="shared" si="1"/>
        <v>1440</v>
      </c>
      <c r="G6" s="1">
        <v>69.7</v>
      </c>
      <c r="H6">
        <f t="shared" si="2"/>
        <v>1254.6000000000001</v>
      </c>
      <c r="I6">
        <f t="shared" si="3"/>
        <v>3864.6000000000004</v>
      </c>
      <c r="J6" t="s">
        <v>14</v>
      </c>
    </row>
    <row r="7" spans="1:10">
      <c r="A7">
        <v>8</v>
      </c>
      <c r="B7" t="s">
        <v>15</v>
      </c>
      <c r="C7" s="1">
        <v>49</v>
      </c>
      <c r="D7">
        <f t="shared" si="0"/>
        <v>1102.5</v>
      </c>
      <c r="E7">
        <v>20</v>
      </c>
      <c r="F7">
        <f t="shared" si="1"/>
        <v>1200</v>
      </c>
      <c r="G7" s="1">
        <v>60</v>
      </c>
      <c r="H7">
        <f t="shared" si="2"/>
        <v>1080</v>
      </c>
      <c r="I7">
        <f t="shared" si="3"/>
        <v>3382.5</v>
      </c>
      <c r="J7" t="s">
        <v>16</v>
      </c>
    </row>
    <row r="8" spans="1:10">
      <c r="A8" s="5">
        <v>5</v>
      </c>
      <c r="B8" s="5" t="s">
        <v>17</v>
      </c>
      <c r="C8" s="6">
        <v>44</v>
      </c>
      <c r="D8" s="5">
        <f t="shared" si="0"/>
        <v>990.00000000000011</v>
      </c>
      <c r="E8" s="5">
        <v>21</v>
      </c>
      <c r="F8" s="5">
        <f t="shared" si="1"/>
        <v>1260</v>
      </c>
      <c r="G8" s="6">
        <v>62</v>
      </c>
      <c r="H8" s="5">
        <f t="shared" si="2"/>
        <v>1116</v>
      </c>
      <c r="I8" s="5">
        <f t="shared" si="3"/>
        <v>3366</v>
      </c>
      <c r="J8" s="5" t="s">
        <v>18</v>
      </c>
    </row>
    <row r="9" spans="1:10">
      <c r="A9">
        <v>11</v>
      </c>
      <c r="B9" t="s">
        <v>19</v>
      </c>
      <c r="C9" s="1">
        <v>72</v>
      </c>
      <c r="D9">
        <f t="shared" si="0"/>
        <v>1620</v>
      </c>
      <c r="E9">
        <v>14</v>
      </c>
      <c r="F9">
        <f t="shared" si="1"/>
        <v>840</v>
      </c>
      <c r="G9" s="1">
        <v>35</v>
      </c>
      <c r="H9">
        <f t="shared" si="2"/>
        <v>630</v>
      </c>
      <c r="I9">
        <f t="shared" si="3"/>
        <v>3090</v>
      </c>
      <c r="J9" t="s">
        <v>20</v>
      </c>
    </row>
    <row r="10" spans="1:10" ht="15.75" thickBot="1">
      <c r="A10" s="2">
        <v>7</v>
      </c>
      <c r="B10" s="2" t="s">
        <v>21</v>
      </c>
      <c r="C10" s="3">
        <v>35</v>
      </c>
      <c r="D10" s="2">
        <f t="shared" si="0"/>
        <v>787.5</v>
      </c>
      <c r="E10" s="2">
        <v>23</v>
      </c>
      <c r="F10" s="2">
        <f t="shared" si="1"/>
        <v>1380</v>
      </c>
      <c r="G10" s="3">
        <v>49</v>
      </c>
      <c r="H10" s="2">
        <f t="shared" si="2"/>
        <v>882</v>
      </c>
      <c r="I10" s="2">
        <f t="shared" si="3"/>
        <v>3049.5</v>
      </c>
      <c r="J10" s="2" t="s">
        <v>22</v>
      </c>
    </row>
    <row r="11" spans="1:10">
      <c r="A11">
        <v>10</v>
      </c>
      <c r="B11" t="s">
        <v>23</v>
      </c>
      <c r="C11" s="1">
        <v>33</v>
      </c>
      <c r="D11">
        <f t="shared" si="0"/>
        <v>742.5</v>
      </c>
      <c r="E11">
        <v>13</v>
      </c>
      <c r="F11">
        <f t="shared" si="1"/>
        <v>780</v>
      </c>
      <c r="G11" s="1">
        <v>45</v>
      </c>
      <c r="H11">
        <f t="shared" si="2"/>
        <v>810</v>
      </c>
      <c r="I11">
        <f t="shared" si="3"/>
        <v>2332.5</v>
      </c>
      <c r="J11" s="4" t="s">
        <v>24</v>
      </c>
    </row>
    <row r="12" spans="1:10">
      <c r="A12">
        <v>9</v>
      </c>
      <c r="B12" t="s">
        <v>25</v>
      </c>
      <c r="C12" s="1">
        <v>34</v>
      </c>
      <c r="D12">
        <f t="shared" si="0"/>
        <v>765</v>
      </c>
      <c r="E12">
        <v>10</v>
      </c>
      <c r="F12">
        <f t="shared" si="1"/>
        <v>600</v>
      </c>
      <c r="G12" s="1">
        <v>42</v>
      </c>
      <c r="H12">
        <f t="shared" si="2"/>
        <v>756</v>
      </c>
      <c r="I12">
        <f t="shared" si="3"/>
        <v>2121</v>
      </c>
      <c r="J12" s="4" t="s">
        <v>26</v>
      </c>
    </row>
    <row r="13" spans="1:10">
      <c r="A13">
        <v>1</v>
      </c>
      <c r="B13" t="s">
        <v>27</v>
      </c>
      <c r="C13" s="1">
        <v>31</v>
      </c>
      <c r="D13">
        <f t="shared" si="0"/>
        <v>697.5</v>
      </c>
      <c r="E13">
        <v>6</v>
      </c>
      <c r="F13">
        <f t="shared" si="1"/>
        <v>360</v>
      </c>
      <c r="G13" s="1">
        <v>54.5</v>
      </c>
      <c r="H13">
        <f t="shared" si="2"/>
        <v>981.00000000000011</v>
      </c>
      <c r="I13">
        <f t="shared" si="3"/>
        <v>2038.5</v>
      </c>
      <c r="J13" s="4" t="s">
        <v>28</v>
      </c>
    </row>
    <row r="14" spans="1:10">
      <c r="A14">
        <v>3</v>
      </c>
      <c r="B14" t="s">
        <v>29</v>
      </c>
      <c r="C14" s="1">
        <v>26.8</v>
      </c>
      <c r="D14">
        <f t="shared" si="0"/>
        <v>603</v>
      </c>
      <c r="E14">
        <v>5</v>
      </c>
      <c r="F14">
        <f t="shared" si="1"/>
        <v>300</v>
      </c>
      <c r="G14" s="1">
        <v>37</v>
      </c>
      <c r="H14">
        <f t="shared" si="2"/>
        <v>666</v>
      </c>
      <c r="I14">
        <f t="shared" si="3"/>
        <v>1569</v>
      </c>
      <c r="J14" t="s">
        <v>30</v>
      </c>
    </row>
    <row r="15" spans="1:10">
      <c r="A15">
        <v>12</v>
      </c>
      <c r="C15" s="1"/>
      <c r="D15">
        <f t="shared" si="0"/>
        <v>0</v>
      </c>
      <c r="F15">
        <f t="shared" si="1"/>
        <v>0</v>
      </c>
      <c r="G15" s="1"/>
      <c r="H15">
        <f t="shared" si="2"/>
        <v>0</v>
      </c>
      <c r="I15">
        <f t="shared" si="3"/>
        <v>0</v>
      </c>
    </row>
    <row r="16" spans="1:10">
      <c r="A16">
        <v>13</v>
      </c>
      <c r="C16" s="1"/>
      <c r="D16">
        <f t="shared" si="0"/>
        <v>0</v>
      </c>
      <c r="F16">
        <f t="shared" si="1"/>
        <v>0</v>
      </c>
      <c r="G16" s="1"/>
      <c r="H16">
        <f t="shared" si="2"/>
        <v>0</v>
      </c>
      <c r="I16">
        <f t="shared" si="3"/>
        <v>0</v>
      </c>
    </row>
    <row r="17" spans="1:10">
      <c r="A17">
        <v>14</v>
      </c>
      <c r="C17" s="1"/>
      <c r="D17">
        <f t="shared" si="0"/>
        <v>0</v>
      </c>
      <c r="F17">
        <f t="shared" si="1"/>
        <v>0</v>
      </c>
      <c r="G17" s="1"/>
      <c r="H17">
        <f t="shared" si="2"/>
        <v>0</v>
      </c>
      <c r="I17">
        <f t="shared" si="3"/>
        <v>0</v>
      </c>
    </row>
    <row r="18" spans="1:10">
      <c r="A18">
        <v>15</v>
      </c>
      <c r="C18" s="1"/>
      <c r="D18">
        <f t="shared" si="0"/>
        <v>0</v>
      </c>
      <c r="F18">
        <f t="shared" si="1"/>
        <v>0</v>
      </c>
      <c r="G18" s="1"/>
      <c r="H18">
        <f t="shared" si="2"/>
        <v>0</v>
      </c>
      <c r="I18">
        <f t="shared" si="3"/>
        <v>0</v>
      </c>
    </row>
    <row r="19" spans="1:10">
      <c r="A19">
        <v>16</v>
      </c>
      <c r="C19" s="1"/>
      <c r="D19">
        <f t="shared" si="0"/>
        <v>0</v>
      </c>
      <c r="F19">
        <f t="shared" si="1"/>
        <v>0</v>
      </c>
      <c r="G19" s="1"/>
      <c r="H19">
        <f t="shared" si="2"/>
        <v>0</v>
      </c>
      <c r="I19">
        <f t="shared" si="3"/>
        <v>0</v>
      </c>
    </row>
    <row r="20" spans="1:10">
      <c r="A20">
        <v>17</v>
      </c>
      <c r="C20" s="1"/>
      <c r="D20">
        <f t="shared" si="0"/>
        <v>0</v>
      </c>
      <c r="F20">
        <f t="shared" si="1"/>
        <v>0</v>
      </c>
      <c r="G20" s="1"/>
      <c r="H20">
        <f t="shared" si="2"/>
        <v>0</v>
      </c>
      <c r="I20">
        <f t="shared" si="3"/>
        <v>0</v>
      </c>
    </row>
    <row r="21" spans="1:10">
      <c r="A21" s="5">
        <v>18</v>
      </c>
      <c r="B21" s="5"/>
      <c r="C21" s="6"/>
      <c r="D21" s="5">
        <f t="shared" si="0"/>
        <v>0</v>
      </c>
      <c r="E21" s="5"/>
      <c r="F21" s="5">
        <f t="shared" si="1"/>
        <v>0</v>
      </c>
      <c r="G21" s="6"/>
      <c r="H21" s="5">
        <f t="shared" si="2"/>
        <v>0</v>
      </c>
      <c r="I21" s="5">
        <f t="shared" si="3"/>
        <v>0</v>
      </c>
      <c r="J21" s="5"/>
    </row>
    <row r="22" spans="1:10">
      <c r="A22">
        <v>19</v>
      </c>
      <c r="C22" s="1"/>
      <c r="D22">
        <f t="shared" si="0"/>
        <v>0</v>
      </c>
      <c r="F22">
        <f t="shared" si="1"/>
        <v>0</v>
      </c>
      <c r="G22" s="1"/>
      <c r="H22">
        <f t="shared" si="2"/>
        <v>0</v>
      </c>
      <c r="I22">
        <f t="shared" si="3"/>
        <v>0</v>
      </c>
    </row>
    <row r="23" spans="1:10">
      <c r="A23">
        <v>20</v>
      </c>
      <c r="C23" s="1"/>
      <c r="D23">
        <f t="shared" si="0"/>
        <v>0</v>
      </c>
      <c r="F23">
        <f t="shared" si="1"/>
        <v>0</v>
      </c>
      <c r="G23" s="1"/>
      <c r="H23">
        <f t="shared" si="2"/>
        <v>0</v>
      </c>
      <c r="I23">
        <f t="shared" si="3"/>
        <v>0</v>
      </c>
    </row>
    <row r="24" spans="1:10">
      <c r="A24">
        <v>21</v>
      </c>
      <c r="C24" s="1"/>
      <c r="D24">
        <f t="shared" si="0"/>
        <v>0</v>
      </c>
      <c r="F24">
        <f t="shared" si="1"/>
        <v>0</v>
      </c>
      <c r="G24" s="1"/>
      <c r="H24">
        <f t="shared" si="2"/>
        <v>0</v>
      </c>
      <c r="I24">
        <f t="shared" si="3"/>
        <v>0</v>
      </c>
    </row>
    <row r="25" spans="1:10">
      <c r="A25">
        <v>22</v>
      </c>
      <c r="C25" s="1"/>
      <c r="D25">
        <f t="shared" si="0"/>
        <v>0</v>
      </c>
      <c r="F25">
        <f t="shared" si="1"/>
        <v>0</v>
      </c>
      <c r="G25" s="1"/>
      <c r="H25">
        <f t="shared" si="2"/>
        <v>0</v>
      </c>
      <c r="I25">
        <f t="shared" si="3"/>
        <v>0</v>
      </c>
    </row>
    <row r="26" spans="1:10">
      <c r="A26">
        <v>23</v>
      </c>
      <c r="C26" s="1"/>
      <c r="D26">
        <f t="shared" si="0"/>
        <v>0</v>
      </c>
      <c r="F26">
        <f t="shared" si="1"/>
        <v>0</v>
      </c>
      <c r="G26" s="1"/>
      <c r="H26">
        <f t="shared" si="2"/>
        <v>0</v>
      </c>
      <c r="I26">
        <f t="shared" si="3"/>
        <v>0</v>
      </c>
    </row>
    <row r="27" spans="1:10">
      <c r="A27">
        <v>24</v>
      </c>
      <c r="C27" s="1"/>
      <c r="D27">
        <f t="shared" si="0"/>
        <v>0</v>
      </c>
      <c r="F27">
        <f t="shared" si="1"/>
        <v>0</v>
      </c>
      <c r="G27" s="1"/>
      <c r="H27">
        <f t="shared" si="2"/>
        <v>0</v>
      </c>
      <c r="I27">
        <f t="shared" si="3"/>
        <v>0</v>
      </c>
    </row>
    <row r="28" spans="1:10">
      <c r="A28">
        <v>25</v>
      </c>
      <c r="C28" s="1"/>
      <c r="D28">
        <f t="shared" si="0"/>
        <v>0</v>
      </c>
      <c r="F28">
        <f t="shared" si="1"/>
        <v>0</v>
      </c>
      <c r="G28" s="1"/>
      <c r="H28">
        <f t="shared" si="2"/>
        <v>0</v>
      </c>
      <c r="I28">
        <f t="shared" si="3"/>
        <v>0</v>
      </c>
    </row>
    <row r="29" spans="1:10">
      <c r="A29">
        <v>26</v>
      </c>
      <c r="C29" s="1"/>
      <c r="D29">
        <f t="shared" si="0"/>
        <v>0</v>
      </c>
      <c r="F29">
        <f t="shared" si="1"/>
        <v>0</v>
      </c>
      <c r="G29" s="1"/>
      <c r="H29">
        <f t="shared" si="2"/>
        <v>0</v>
      </c>
      <c r="I29">
        <f t="shared" si="3"/>
        <v>0</v>
      </c>
    </row>
    <row r="30" spans="1:10">
      <c r="A30">
        <v>27</v>
      </c>
      <c r="C30" s="1"/>
      <c r="D30">
        <f t="shared" si="0"/>
        <v>0</v>
      </c>
      <c r="F30">
        <f t="shared" si="1"/>
        <v>0</v>
      </c>
      <c r="G30" s="1"/>
      <c r="H30">
        <f t="shared" si="2"/>
        <v>0</v>
      </c>
      <c r="I30">
        <f t="shared" si="3"/>
        <v>0</v>
      </c>
    </row>
    <row r="31" spans="1:10">
      <c r="A31">
        <v>28</v>
      </c>
      <c r="C31" s="1"/>
      <c r="D31">
        <f t="shared" si="0"/>
        <v>0</v>
      </c>
      <c r="F31">
        <f t="shared" si="1"/>
        <v>0</v>
      </c>
      <c r="G31" s="1"/>
      <c r="H31">
        <f t="shared" si="2"/>
        <v>0</v>
      </c>
      <c r="I31">
        <f t="shared" si="3"/>
        <v>0</v>
      </c>
    </row>
    <row r="32" spans="1:10">
      <c r="A32">
        <v>29</v>
      </c>
      <c r="C32" s="1"/>
      <c r="D32">
        <f t="shared" si="0"/>
        <v>0</v>
      </c>
      <c r="F32">
        <f t="shared" si="1"/>
        <v>0</v>
      </c>
      <c r="G32" s="1"/>
      <c r="H32">
        <f t="shared" si="2"/>
        <v>0</v>
      </c>
      <c r="I32">
        <f t="shared" si="3"/>
        <v>0</v>
      </c>
    </row>
    <row r="33" spans="1:9">
      <c r="A33">
        <v>30</v>
      </c>
      <c r="C33" s="1"/>
      <c r="D33">
        <f t="shared" si="0"/>
        <v>0</v>
      </c>
      <c r="F33">
        <f t="shared" si="1"/>
        <v>0</v>
      </c>
      <c r="G33" s="1"/>
      <c r="H33">
        <f t="shared" si="2"/>
        <v>0</v>
      </c>
      <c r="I33">
        <f t="shared" si="3"/>
        <v>0</v>
      </c>
    </row>
    <row r="34" spans="1:9">
      <c r="A34">
        <v>31</v>
      </c>
      <c r="C34" s="1"/>
      <c r="D34">
        <f t="shared" si="0"/>
        <v>0</v>
      </c>
      <c r="F34">
        <f t="shared" si="1"/>
        <v>0</v>
      </c>
      <c r="G34" s="1"/>
      <c r="H34">
        <f t="shared" si="2"/>
        <v>0</v>
      </c>
      <c r="I34">
        <f t="shared" si="3"/>
        <v>0</v>
      </c>
    </row>
    <row r="35" spans="1:9">
      <c r="A35">
        <v>32</v>
      </c>
      <c r="C35" s="1"/>
      <c r="D35">
        <f t="shared" si="0"/>
        <v>0</v>
      </c>
      <c r="F35">
        <f t="shared" si="1"/>
        <v>0</v>
      </c>
      <c r="G35" s="1"/>
      <c r="H35">
        <f t="shared" si="2"/>
        <v>0</v>
      </c>
      <c r="I35">
        <f t="shared" si="3"/>
        <v>0</v>
      </c>
    </row>
    <row r="36" spans="1:9">
      <c r="A36">
        <v>33</v>
      </c>
      <c r="C36" s="1"/>
      <c r="D36">
        <f t="shared" si="0"/>
        <v>0</v>
      </c>
      <c r="F36">
        <f t="shared" si="1"/>
        <v>0</v>
      </c>
      <c r="G36" s="1"/>
      <c r="H36">
        <f t="shared" si="2"/>
        <v>0</v>
      </c>
      <c r="I36">
        <f t="shared" si="3"/>
        <v>0</v>
      </c>
    </row>
    <row r="37" spans="1:9">
      <c r="A37">
        <v>34</v>
      </c>
      <c r="C37" s="1"/>
      <c r="D37">
        <f t="shared" si="0"/>
        <v>0</v>
      </c>
      <c r="F37">
        <f t="shared" si="1"/>
        <v>0</v>
      </c>
      <c r="G37" s="1"/>
      <c r="H37">
        <f t="shared" si="2"/>
        <v>0</v>
      </c>
      <c r="I37">
        <f t="shared" si="3"/>
        <v>0</v>
      </c>
    </row>
    <row r="38" spans="1:9">
      <c r="A38">
        <v>35</v>
      </c>
      <c r="C38" s="1"/>
      <c r="D38">
        <f t="shared" si="0"/>
        <v>0</v>
      </c>
      <c r="F38">
        <f t="shared" si="1"/>
        <v>0</v>
      </c>
      <c r="G38" s="1"/>
      <c r="H38">
        <f t="shared" si="2"/>
        <v>0</v>
      </c>
      <c r="I38">
        <f t="shared" si="3"/>
        <v>0</v>
      </c>
    </row>
    <row r="39" spans="1:9">
      <c r="A39">
        <v>36</v>
      </c>
      <c r="C39" s="1"/>
      <c r="D39">
        <f t="shared" si="0"/>
        <v>0</v>
      </c>
      <c r="F39">
        <f t="shared" si="1"/>
        <v>0</v>
      </c>
      <c r="G39" s="1"/>
      <c r="H39">
        <f t="shared" si="2"/>
        <v>0</v>
      </c>
      <c r="I39">
        <f t="shared" si="3"/>
        <v>0</v>
      </c>
    </row>
    <row r="40" spans="1:9">
      <c r="A40">
        <v>37</v>
      </c>
      <c r="C40" s="1"/>
      <c r="D40">
        <f t="shared" si="0"/>
        <v>0</v>
      </c>
      <c r="F40">
        <f t="shared" si="1"/>
        <v>0</v>
      </c>
      <c r="G40" s="1"/>
      <c r="H40">
        <f t="shared" si="2"/>
        <v>0</v>
      </c>
      <c r="I40">
        <f t="shared" si="3"/>
        <v>0</v>
      </c>
    </row>
    <row r="41" spans="1:9">
      <c r="A41">
        <v>38</v>
      </c>
      <c r="C41" s="1"/>
      <c r="D41">
        <f t="shared" si="0"/>
        <v>0</v>
      </c>
      <c r="F41">
        <f t="shared" si="1"/>
        <v>0</v>
      </c>
      <c r="G41" s="1"/>
      <c r="H41">
        <f t="shared" si="2"/>
        <v>0</v>
      </c>
      <c r="I41">
        <f t="shared" si="3"/>
        <v>0</v>
      </c>
    </row>
    <row r="42" spans="1:9">
      <c r="A42">
        <v>39</v>
      </c>
      <c r="C42" s="1"/>
      <c r="D42">
        <f t="shared" si="0"/>
        <v>0</v>
      </c>
      <c r="F42">
        <f t="shared" si="1"/>
        <v>0</v>
      </c>
      <c r="G42" s="1"/>
      <c r="H42">
        <f t="shared" si="2"/>
        <v>0</v>
      </c>
      <c r="I42">
        <f t="shared" si="3"/>
        <v>0</v>
      </c>
    </row>
    <row r="43" spans="1:9">
      <c r="A43">
        <v>40</v>
      </c>
      <c r="C43" s="1"/>
      <c r="D43">
        <f t="shared" si="0"/>
        <v>0</v>
      </c>
      <c r="F43">
        <f t="shared" si="1"/>
        <v>0</v>
      </c>
      <c r="G43" s="1"/>
      <c r="H43">
        <f t="shared" si="2"/>
        <v>0</v>
      </c>
      <c r="I43">
        <f t="shared" si="3"/>
        <v>0</v>
      </c>
    </row>
    <row r="44" spans="1:9">
      <c r="A44">
        <v>41</v>
      </c>
      <c r="C44" s="1"/>
      <c r="D44">
        <f t="shared" si="0"/>
        <v>0</v>
      </c>
      <c r="F44">
        <f t="shared" si="1"/>
        <v>0</v>
      </c>
      <c r="G44" s="1"/>
      <c r="H44">
        <f t="shared" si="2"/>
        <v>0</v>
      </c>
      <c r="I44">
        <f t="shared" si="3"/>
        <v>0</v>
      </c>
    </row>
    <row r="45" spans="1:9">
      <c r="A45">
        <v>42</v>
      </c>
      <c r="C45" s="1"/>
      <c r="D45">
        <f t="shared" si="0"/>
        <v>0</v>
      </c>
      <c r="F45">
        <f t="shared" si="1"/>
        <v>0</v>
      </c>
      <c r="G45" s="1"/>
      <c r="H45">
        <f t="shared" si="2"/>
        <v>0</v>
      </c>
      <c r="I45">
        <f t="shared" si="3"/>
        <v>0</v>
      </c>
    </row>
    <row r="46" spans="1:9">
      <c r="A46">
        <v>43</v>
      </c>
      <c r="C46" s="1"/>
      <c r="D46">
        <f t="shared" si="0"/>
        <v>0</v>
      </c>
      <c r="F46">
        <f t="shared" si="1"/>
        <v>0</v>
      </c>
      <c r="G46" s="1"/>
      <c r="H46">
        <f t="shared" si="2"/>
        <v>0</v>
      </c>
      <c r="I46">
        <f t="shared" si="3"/>
        <v>0</v>
      </c>
    </row>
    <row r="47" spans="1:9">
      <c r="A47">
        <v>44</v>
      </c>
      <c r="C47" s="1"/>
      <c r="D47">
        <f t="shared" si="0"/>
        <v>0</v>
      </c>
      <c r="F47">
        <f t="shared" si="1"/>
        <v>0</v>
      </c>
      <c r="G47" s="1"/>
      <c r="H47">
        <f t="shared" si="2"/>
        <v>0</v>
      </c>
      <c r="I47">
        <f t="shared" si="3"/>
        <v>0</v>
      </c>
    </row>
    <row r="48" spans="1:9">
      <c r="A48">
        <v>45</v>
      </c>
      <c r="C48" s="1"/>
      <c r="D48">
        <f t="shared" si="0"/>
        <v>0</v>
      </c>
      <c r="F48">
        <f t="shared" si="1"/>
        <v>0</v>
      </c>
      <c r="G48" s="1"/>
      <c r="H48">
        <f t="shared" si="2"/>
        <v>0</v>
      </c>
      <c r="I48">
        <f t="shared" si="3"/>
        <v>0</v>
      </c>
    </row>
    <row r="49" spans="1:9">
      <c r="A49">
        <v>46</v>
      </c>
      <c r="C49" s="1"/>
      <c r="D49">
        <f t="shared" si="0"/>
        <v>0</v>
      </c>
      <c r="F49">
        <f t="shared" si="1"/>
        <v>0</v>
      </c>
      <c r="G49" s="1"/>
      <c r="H49">
        <f t="shared" si="2"/>
        <v>0</v>
      </c>
      <c r="I49">
        <f t="shared" si="3"/>
        <v>0</v>
      </c>
    </row>
    <row r="50" spans="1:9">
      <c r="A50">
        <v>47</v>
      </c>
      <c r="C50" s="1"/>
      <c r="D50">
        <f t="shared" si="0"/>
        <v>0</v>
      </c>
      <c r="F50">
        <f t="shared" si="1"/>
        <v>0</v>
      </c>
      <c r="G50" s="1"/>
      <c r="H50">
        <f t="shared" si="2"/>
        <v>0</v>
      </c>
      <c r="I50">
        <f t="shared" si="3"/>
        <v>0</v>
      </c>
    </row>
  </sheetData>
  <autoFilter ref="A3:J50">
    <sortState ref="A4:J50">
      <sortCondition descending="1" ref="I3:I50"/>
    </sortState>
  </autoFilter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X13"/>
  <sheetViews>
    <sheetView tabSelected="1" zoomScale="70" zoomScaleNormal="70" workbookViewId="0">
      <selection activeCell="W4" sqref="W4"/>
    </sheetView>
  </sheetViews>
  <sheetFormatPr defaultRowHeight="15"/>
  <cols>
    <col min="1" max="1" width="4" customWidth="1"/>
    <col min="2" max="2" width="16.42578125" customWidth="1"/>
    <col min="3" max="3" width="9.42578125" customWidth="1"/>
    <col min="4" max="4" width="6.85546875" customWidth="1"/>
    <col min="5" max="5" width="9.140625" customWidth="1"/>
    <col min="6" max="6" width="7.140625" customWidth="1"/>
    <col min="7" max="7" width="9.140625" customWidth="1"/>
    <col min="8" max="8" width="6.42578125" customWidth="1"/>
    <col min="9" max="9" width="9.140625" customWidth="1"/>
    <col min="10" max="10" width="7.28515625" customWidth="1"/>
    <col min="11" max="11" width="9.140625" customWidth="1"/>
    <col min="12" max="12" width="6.85546875" customWidth="1"/>
    <col min="13" max="13" width="9.140625" customWidth="1"/>
    <col min="14" max="14" width="6.7109375" customWidth="1"/>
    <col min="15" max="15" width="9.140625" customWidth="1"/>
    <col min="16" max="16" width="6.42578125" customWidth="1"/>
    <col min="17" max="17" width="9.140625" customWidth="1"/>
    <col min="18" max="18" width="6.140625" customWidth="1"/>
    <col min="19" max="19" width="9.140625" customWidth="1"/>
    <col min="20" max="20" width="6.42578125" customWidth="1"/>
    <col min="21" max="21" width="9.140625" customWidth="1"/>
    <col min="22" max="22" width="6.85546875" customWidth="1"/>
  </cols>
  <sheetData>
    <row r="1" spans="1:24">
      <c r="B1" t="s">
        <v>31</v>
      </c>
    </row>
    <row r="3" spans="1:24">
      <c r="A3" t="s">
        <v>1</v>
      </c>
      <c r="B3" t="s">
        <v>2</v>
      </c>
      <c r="C3" t="s">
        <v>32</v>
      </c>
      <c r="D3" t="s">
        <v>4</v>
      </c>
      <c r="E3" t="s">
        <v>33</v>
      </c>
      <c r="F3" t="s">
        <v>4</v>
      </c>
      <c r="G3" t="s">
        <v>34</v>
      </c>
      <c r="H3" t="s">
        <v>4</v>
      </c>
      <c r="I3" t="s">
        <v>35</v>
      </c>
      <c r="J3" t="s">
        <v>4</v>
      </c>
      <c r="K3" t="s">
        <v>36</v>
      </c>
      <c r="L3" t="s">
        <v>4</v>
      </c>
      <c r="M3" t="s">
        <v>37</v>
      </c>
      <c r="N3" s="7" t="s">
        <v>4</v>
      </c>
      <c r="O3" t="s">
        <v>38</v>
      </c>
      <c r="P3" s="8" t="s">
        <v>4</v>
      </c>
      <c r="Q3" t="s">
        <v>39</v>
      </c>
      <c r="R3" t="s">
        <v>4</v>
      </c>
      <c r="S3" t="s">
        <v>40</v>
      </c>
      <c r="T3" t="s">
        <v>4</v>
      </c>
      <c r="U3" t="s">
        <v>41</v>
      </c>
      <c r="V3" t="s">
        <v>4</v>
      </c>
      <c r="W3" t="s">
        <v>7</v>
      </c>
      <c r="X3" t="s">
        <v>8</v>
      </c>
    </row>
    <row r="4" spans="1:24">
      <c r="A4">
        <v>2</v>
      </c>
      <c r="B4" t="s">
        <v>42</v>
      </c>
      <c r="C4" s="1">
        <v>8.31</v>
      </c>
      <c r="D4">
        <f t="shared" ref="D4:D12" si="0">3500-(C4*250)</f>
        <v>1422.5</v>
      </c>
      <c r="E4" s="4">
        <v>42.37</v>
      </c>
      <c r="F4">
        <f t="shared" ref="F4:F13" si="1">E4/24*900</f>
        <v>1588.875</v>
      </c>
      <c r="G4" s="1">
        <v>12</v>
      </c>
      <c r="H4">
        <f t="shared" ref="H4:H13" si="2">G4/13*900</f>
        <v>830.76923076923083</v>
      </c>
      <c r="I4" s="1">
        <v>105</v>
      </c>
      <c r="J4">
        <f t="shared" ref="J4:J13" si="3">I4/53*900</f>
        <v>1783.0188679245282</v>
      </c>
      <c r="K4" s="1">
        <v>36.47</v>
      </c>
      <c r="L4">
        <f t="shared" ref="L4:L13" si="4">K4/34*900</f>
        <v>965.38235294117635</v>
      </c>
      <c r="M4" s="4">
        <v>15</v>
      </c>
      <c r="N4" s="5">
        <f t="shared" ref="N4:N13" si="5">M4/17*900</f>
        <v>794.11764705882354</v>
      </c>
      <c r="O4" s="1">
        <v>36</v>
      </c>
      <c r="P4" s="5">
        <f t="shared" ref="P4:P13" si="6">O4/30*900</f>
        <v>1080</v>
      </c>
      <c r="Q4" s="1">
        <v>22</v>
      </c>
      <c r="R4">
        <f t="shared" ref="R4:R13" si="7">Q4/18*900</f>
        <v>1100</v>
      </c>
      <c r="S4" s="1">
        <v>25.32</v>
      </c>
      <c r="T4">
        <f t="shared" ref="T4:T13" si="8">S4/35*900</f>
        <v>651.08571428571429</v>
      </c>
      <c r="U4" s="1">
        <v>56</v>
      </c>
      <c r="V4">
        <f t="shared" ref="V4:V13" si="9">U4/38*900</f>
        <v>1326.3157894736842</v>
      </c>
      <c r="W4">
        <f t="shared" ref="W4:W13" si="10">D4+H4+F4+J4+L4+N4+P4+R4+T4+V4</f>
        <v>11542.06460245316</v>
      </c>
      <c r="X4" t="s">
        <v>10</v>
      </c>
    </row>
    <row r="5" spans="1:24">
      <c r="A5">
        <v>3</v>
      </c>
      <c r="B5" t="s">
        <v>43</v>
      </c>
      <c r="C5" s="1">
        <v>7.96</v>
      </c>
      <c r="D5">
        <f t="shared" si="0"/>
        <v>1510</v>
      </c>
      <c r="E5" s="4">
        <v>32.770000000000003</v>
      </c>
      <c r="F5">
        <f t="shared" si="1"/>
        <v>1228.875</v>
      </c>
      <c r="G5" s="1">
        <v>15</v>
      </c>
      <c r="H5">
        <f t="shared" si="2"/>
        <v>1038.4615384615383</v>
      </c>
      <c r="I5" s="1">
        <v>92</v>
      </c>
      <c r="J5">
        <f t="shared" si="3"/>
        <v>1562.2641509433963</v>
      </c>
      <c r="K5" s="1">
        <v>34.67</v>
      </c>
      <c r="L5">
        <f t="shared" si="4"/>
        <v>917.73529411764707</v>
      </c>
      <c r="M5" s="4">
        <v>12</v>
      </c>
      <c r="N5" s="5">
        <f t="shared" si="5"/>
        <v>635.2941176470589</v>
      </c>
      <c r="O5" s="1">
        <v>23</v>
      </c>
      <c r="P5" s="5">
        <f t="shared" si="6"/>
        <v>690</v>
      </c>
      <c r="Q5" s="1">
        <v>19</v>
      </c>
      <c r="R5">
        <f t="shared" si="7"/>
        <v>950</v>
      </c>
      <c r="S5" s="1">
        <v>29.17</v>
      </c>
      <c r="T5">
        <f t="shared" si="8"/>
        <v>750.0857142857144</v>
      </c>
      <c r="U5" s="1">
        <v>43</v>
      </c>
      <c r="V5">
        <f t="shared" si="9"/>
        <v>1018.421052631579</v>
      </c>
      <c r="W5">
        <f t="shared" si="10"/>
        <v>10301.136868086933</v>
      </c>
      <c r="X5" t="s">
        <v>12</v>
      </c>
    </row>
    <row r="6" spans="1:24">
      <c r="A6">
        <v>4</v>
      </c>
      <c r="B6" t="s">
        <v>44</v>
      </c>
      <c r="C6" s="1">
        <v>9.7799999999999994</v>
      </c>
      <c r="D6">
        <f t="shared" si="0"/>
        <v>1055</v>
      </c>
      <c r="E6">
        <v>20.85</v>
      </c>
      <c r="F6">
        <f t="shared" si="1"/>
        <v>781.875</v>
      </c>
      <c r="G6" s="1">
        <v>12</v>
      </c>
      <c r="H6">
        <f t="shared" si="2"/>
        <v>830.76923076923083</v>
      </c>
      <c r="I6" s="1">
        <v>69</v>
      </c>
      <c r="J6">
        <f t="shared" si="3"/>
        <v>1171.6981132075471</v>
      </c>
      <c r="K6" s="1">
        <v>27.2</v>
      </c>
      <c r="L6">
        <f t="shared" si="4"/>
        <v>719.99999999999989</v>
      </c>
      <c r="M6">
        <v>22</v>
      </c>
      <c r="N6" s="5">
        <f t="shared" si="5"/>
        <v>1164.7058823529412</v>
      </c>
      <c r="O6" s="1">
        <v>28</v>
      </c>
      <c r="P6" s="5">
        <f t="shared" si="6"/>
        <v>840</v>
      </c>
      <c r="Q6" s="1">
        <v>24</v>
      </c>
      <c r="R6">
        <f t="shared" si="7"/>
        <v>1200</v>
      </c>
      <c r="S6">
        <v>38.950000000000003</v>
      </c>
      <c r="T6">
        <f t="shared" si="8"/>
        <v>1001.5714285714287</v>
      </c>
      <c r="U6" s="1">
        <v>51</v>
      </c>
      <c r="V6">
        <f t="shared" si="9"/>
        <v>1207.8947368421052</v>
      </c>
      <c r="W6">
        <f t="shared" si="10"/>
        <v>9973.5143917432524</v>
      </c>
      <c r="X6" t="s">
        <v>14</v>
      </c>
    </row>
    <row r="7" spans="1:24">
      <c r="A7">
        <v>5</v>
      </c>
      <c r="B7" t="s">
        <v>45</v>
      </c>
      <c r="C7" s="1">
        <v>7.37</v>
      </c>
      <c r="D7">
        <f t="shared" si="0"/>
        <v>1657.5</v>
      </c>
      <c r="E7" s="4">
        <v>33.65</v>
      </c>
      <c r="F7">
        <f t="shared" si="1"/>
        <v>1261.875</v>
      </c>
      <c r="G7" s="1">
        <v>15</v>
      </c>
      <c r="H7">
        <f t="shared" si="2"/>
        <v>1038.4615384615383</v>
      </c>
      <c r="I7" s="1">
        <v>52</v>
      </c>
      <c r="J7">
        <f t="shared" si="3"/>
        <v>883.01886792452831</v>
      </c>
      <c r="K7" s="1">
        <v>37.869999999999997</v>
      </c>
      <c r="L7">
        <f t="shared" si="4"/>
        <v>1002.4411764705882</v>
      </c>
      <c r="M7" s="4">
        <v>18</v>
      </c>
      <c r="N7" s="5">
        <f t="shared" si="5"/>
        <v>952.94117647058829</v>
      </c>
      <c r="O7" s="1">
        <v>12</v>
      </c>
      <c r="P7" s="5">
        <f t="shared" si="6"/>
        <v>360</v>
      </c>
      <c r="Q7" s="1">
        <v>26</v>
      </c>
      <c r="R7">
        <f t="shared" si="7"/>
        <v>1300</v>
      </c>
      <c r="S7" s="1">
        <v>17.510000000000002</v>
      </c>
      <c r="T7">
        <f t="shared" si="8"/>
        <v>450.25714285714292</v>
      </c>
      <c r="U7" s="1">
        <v>43</v>
      </c>
      <c r="V7">
        <f t="shared" si="9"/>
        <v>1018.421052631579</v>
      </c>
      <c r="W7">
        <f t="shared" si="10"/>
        <v>9924.9159548159641</v>
      </c>
      <c r="X7" t="s">
        <v>16</v>
      </c>
    </row>
    <row r="8" spans="1:24">
      <c r="A8">
        <v>1</v>
      </c>
      <c r="B8" t="s">
        <v>46</v>
      </c>
      <c r="C8" s="1">
        <v>8.94</v>
      </c>
      <c r="D8">
        <f t="shared" si="0"/>
        <v>1265</v>
      </c>
      <c r="E8">
        <v>24.28</v>
      </c>
      <c r="F8">
        <f t="shared" si="1"/>
        <v>910.5</v>
      </c>
      <c r="G8" s="1">
        <v>12</v>
      </c>
      <c r="H8">
        <f t="shared" si="2"/>
        <v>830.76923076923083</v>
      </c>
      <c r="I8" s="1">
        <v>90</v>
      </c>
      <c r="J8">
        <f t="shared" si="3"/>
        <v>1528.3018867924529</v>
      </c>
      <c r="K8" s="1">
        <v>25.32</v>
      </c>
      <c r="L8">
        <f t="shared" si="4"/>
        <v>670.23529411764707</v>
      </c>
      <c r="M8">
        <v>11</v>
      </c>
      <c r="N8" s="5">
        <f t="shared" si="5"/>
        <v>582.35294117647061</v>
      </c>
      <c r="O8" s="1">
        <v>20</v>
      </c>
      <c r="P8" s="5">
        <f t="shared" si="6"/>
        <v>600</v>
      </c>
      <c r="Q8" s="1">
        <v>26</v>
      </c>
      <c r="R8">
        <f t="shared" si="7"/>
        <v>1300</v>
      </c>
      <c r="S8" s="1">
        <v>22.33</v>
      </c>
      <c r="T8">
        <f t="shared" si="8"/>
        <v>574.19999999999993</v>
      </c>
      <c r="U8" s="1">
        <v>40</v>
      </c>
      <c r="V8">
        <f t="shared" si="9"/>
        <v>947.36842105263156</v>
      </c>
      <c r="W8">
        <f t="shared" si="10"/>
        <v>9208.7277739084329</v>
      </c>
      <c r="X8" s="4" t="s">
        <v>18</v>
      </c>
    </row>
    <row r="9" spans="1:24">
      <c r="A9" s="5">
        <v>6</v>
      </c>
      <c r="B9" t="s">
        <v>47</v>
      </c>
      <c r="C9" s="6">
        <v>9.24</v>
      </c>
      <c r="D9">
        <f t="shared" si="0"/>
        <v>1190</v>
      </c>
      <c r="E9" s="5">
        <v>13.73</v>
      </c>
      <c r="F9">
        <f t="shared" si="1"/>
        <v>514.875</v>
      </c>
      <c r="G9" s="6">
        <v>13</v>
      </c>
      <c r="H9">
        <f t="shared" si="2"/>
        <v>900</v>
      </c>
      <c r="I9" s="6">
        <v>62</v>
      </c>
      <c r="J9">
        <f t="shared" si="3"/>
        <v>1052.8301886792453</v>
      </c>
      <c r="K9" s="6">
        <v>20.93</v>
      </c>
      <c r="L9">
        <f t="shared" si="4"/>
        <v>554.02941176470586</v>
      </c>
      <c r="M9" s="5">
        <v>9</v>
      </c>
      <c r="N9" s="5">
        <f t="shared" si="5"/>
        <v>476.47058823529414</v>
      </c>
      <c r="O9" s="6">
        <v>20</v>
      </c>
      <c r="P9" s="5">
        <f t="shared" si="6"/>
        <v>600</v>
      </c>
      <c r="Q9" s="6">
        <v>19</v>
      </c>
      <c r="R9">
        <f t="shared" si="7"/>
        <v>950</v>
      </c>
      <c r="S9" s="6">
        <v>27.54</v>
      </c>
      <c r="T9">
        <f t="shared" si="8"/>
        <v>708.17142857142858</v>
      </c>
      <c r="U9" s="6">
        <v>39</v>
      </c>
      <c r="V9">
        <f t="shared" si="9"/>
        <v>923.68421052631584</v>
      </c>
      <c r="W9">
        <f t="shared" si="10"/>
        <v>7870.0608277769898</v>
      </c>
      <c r="X9" s="4" t="s">
        <v>20</v>
      </c>
    </row>
    <row r="10" spans="1:24">
      <c r="A10" s="5">
        <v>7</v>
      </c>
      <c r="B10" t="s">
        <v>48</v>
      </c>
      <c r="C10" s="6">
        <v>10.23</v>
      </c>
      <c r="D10">
        <f t="shared" si="0"/>
        <v>942.5</v>
      </c>
      <c r="E10" s="5">
        <v>10.02</v>
      </c>
      <c r="F10">
        <f t="shared" si="1"/>
        <v>375.75</v>
      </c>
      <c r="G10" s="6">
        <v>10</v>
      </c>
      <c r="H10">
        <f t="shared" si="2"/>
        <v>692.30769230769238</v>
      </c>
      <c r="I10" s="6">
        <v>51</v>
      </c>
      <c r="J10">
        <f t="shared" si="3"/>
        <v>866.03773584905662</v>
      </c>
      <c r="K10" s="6">
        <v>27.17</v>
      </c>
      <c r="L10">
        <f t="shared" si="4"/>
        <v>719.20588235294122</v>
      </c>
      <c r="M10" s="5">
        <v>11</v>
      </c>
      <c r="N10" s="5">
        <f t="shared" si="5"/>
        <v>582.35294117647061</v>
      </c>
      <c r="O10" s="6">
        <v>5</v>
      </c>
      <c r="P10" s="5">
        <f t="shared" si="6"/>
        <v>150</v>
      </c>
      <c r="Q10" s="6">
        <v>15</v>
      </c>
      <c r="R10">
        <f t="shared" si="7"/>
        <v>750</v>
      </c>
      <c r="S10">
        <v>18.5</v>
      </c>
      <c r="T10">
        <f t="shared" si="8"/>
        <v>475.71428571428572</v>
      </c>
      <c r="U10" s="6">
        <v>19</v>
      </c>
      <c r="V10">
        <f t="shared" si="9"/>
        <v>450</v>
      </c>
      <c r="W10">
        <f t="shared" si="10"/>
        <v>6003.8685374004463</v>
      </c>
      <c r="X10" s="4" t="s">
        <v>22</v>
      </c>
    </row>
    <row r="11" spans="1:24">
      <c r="A11">
        <v>8</v>
      </c>
      <c r="B11" s="5" t="s">
        <v>49</v>
      </c>
      <c r="C11" s="1">
        <v>10.93</v>
      </c>
      <c r="D11">
        <f t="shared" si="0"/>
        <v>767.5</v>
      </c>
      <c r="E11" s="4">
        <v>4.17</v>
      </c>
      <c r="F11">
        <f t="shared" si="1"/>
        <v>156.375</v>
      </c>
      <c r="G11" s="1">
        <v>9</v>
      </c>
      <c r="H11">
        <f t="shared" si="2"/>
        <v>623.07692307692309</v>
      </c>
      <c r="I11" s="1">
        <v>51</v>
      </c>
      <c r="J11">
        <f t="shared" si="3"/>
        <v>866.03773584905662</v>
      </c>
      <c r="K11" s="1">
        <v>15.12</v>
      </c>
      <c r="L11">
        <f t="shared" si="4"/>
        <v>400.23529411764707</v>
      </c>
      <c r="M11" s="4">
        <v>10</v>
      </c>
      <c r="N11" s="5">
        <f t="shared" si="5"/>
        <v>529.41176470588232</v>
      </c>
      <c r="O11" s="1">
        <v>9</v>
      </c>
      <c r="P11" s="5">
        <f t="shared" si="6"/>
        <v>270</v>
      </c>
      <c r="Q11" s="1">
        <v>18</v>
      </c>
      <c r="R11">
        <f t="shared" si="7"/>
        <v>900</v>
      </c>
      <c r="S11" s="1">
        <v>7</v>
      </c>
      <c r="T11">
        <f t="shared" si="8"/>
        <v>180</v>
      </c>
      <c r="U11" s="1">
        <v>35</v>
      </c>
      <c r="V11">
        <f t="shared" si="9"/>
        <v>828.9473684210526</v>
      </c>
      <c r="W11">
        <f t="shared" si="10"/>
        <v>5521.584086170561</v>
      </c>
      <c r="X11" s="4" t="s">
        <v>24</v>
      </c>
    </row>
    <row r="12" spans="1:24">
      <c r="A12">
        <v>10</v>
      </c>
      <c r="B12" s="5" t="s">
        <v>50</v>
      </c>
      <c r="C12" s="1">
        <v>10.57</v>
      </c>
      <c r="D12">
        <f t="shared" si="0"/>
        <v>857.5</v>
      </c>
      <c r="E12">
        <v>3.25</v>
      </c>
      <c r="F12">
        <f t="shared" si="1"/>
        <v>121.87499999999999</v>
      </c>
      <c r="G12" s="1">
        <v>8</v>
      </c>
      <c r="H12">
        <f t="shared" si="2"/>
        <v>553.84615384615392</v>
      </c>
      <c r="I12" s="1">
        <v>38</v>
      </c>
      <c r="J12">
        <f t="shared" si="3"/>
        <v>645.28301886792451</v>
      </c>
      <c r="K12" s="1">
        <v>5.73</v>
      </c>
      <c r="L12">
        <f t="shared" si="4"/>
        <v>151.6764705882353</v>
      </c>
      <c r="M12">
        <v>12</v>
      </c>
      <c r="N12" s="5">
        <f t="shared" si="5"/>
        <v>635.2941176470589</v>
      </c>
      <c r="O12" s="1">
        <v>4</v>
      </c>
      <c r="P12" s="5">
        <f t="shared" si="6"/>
        <v>120</v>
      </c>
      <c r="Q12" s="1">
        <v>18</v>
      </c>
      <c r="R12">
        <f t="shared" si="7"/>
        <v>900</v>
      </c>
      <c r="S12" s="6">
        <v>7.2</v>
      </c>
      <c r="T12">
        <f t="shared" si="8"/>
        <v>185.14285714285714</v>
      </c>
      <c r="U12" s="1">
        <v>32</v>
      </c>
      <c r="V12">
        <f t="shared" si="9"/>
        <v>757.8947368421052</v>
      </c>
      <c r="W12">
        <f t="shared" si="10"/>
        <v>4928.5123549343343</v>
      </c>
      <c r="X12" s="4" t="s">
        <v>26</v>
      </c>
    </row>
    <row r="13" spans="1:24">
      <c r="A13">
        <v>9</v>
      </c>
      <c r="B13" t="s">
        <v>51</v>
      </c>
      <c r="C13" s="1">
        <v>0</v>
      </c>
      <c r="D13">
        <v>0</v>
      </c>
      <c r="E13" s="4">
        <v>16.97</v>
      </c>
      <c r="F13">
        <f t="shared" si="1"/>
        <v>636.375</v>
      </c>
      <c r="G13" s="1">
        <v>2</v>
      </c>
      <c r="H13">
        <f t="shared" si="2"/>
        <v>138.46153846153848</v>
      </c>
      <c r="I13" s="1">
        <v>38</v>
      </c>
      <c r="J13">
        <f t="shared" si="3"/>
        <v>645.28301886792451</v>
      </c>
      <c r="K13" s="1">
        <v>40.99</v>
      </c>
      <c r="L13">
        <f t="shared" si="4"/>
        <v>1085.0294117647059</v>
      </c>
      <c r="M13" s="4">
        <v>1</v>
      </c>
      <c r="N13" s="5">
        <f t="shared" si="5"/>
        <v>52.941176470588232</v>
      </c>
      <c r="O13" s="1">
        <v>6</v>
      </c>
      <c r="P13" s="5">
        <f t="shared" si="6"/>
        <v>180</v>
      </c>
      <c r="Q13" s="1">
        <v>3</v>
      </c>
      <c r="R13">
        <f t="shared" si="7"/>
        <v>150</v>
      </c>
      <c r="S13" s="1">
        <v>47.77</v>
      </c>
      <c r="T13">
        <f t="shared" si="8"/>
        <v>1228.3714285714286</v>
      </c>
      <c r="U13" s="1">
        <v>10</v>
      </c>
      <c r="V13">
        <f t="shared" si="9"/>
        <v>236.84210526315789</v>
      </c>
      <c r="W13">
        <f t="shared" si="10"/>
        <v>4353.3036793993433</v>
      </c>
      <c r="X13" s="4" t="s">
        <v>28</v>
      </c>
    </row>
  </sheetData>
  <autoFilter ref="A3:X13">
    <sortState ref="A4:X13">
      <sortCondition descending="1" ref="W3:W13"/>
    </sortState>
  </autoFilter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SKS</dc:creator>
  <cp:keywords/>
  <dc:description/>
  <cp:lastModifiedBy>Milan Genda</cp:lastModifiedBy>
  <cp:revision/>
  <dcterms:created xsi:type="dcterms:W3CDTF">2017-01-13T15:39:52Z</dcterms:created>
  <dcterms:modified xsi:type="dcterms:W3CDTF">2017-01-16T19:25:34Z</dcterms:modified>
  <cp:category/>
  <cp:contentStatus/>
</cp:coreProperties>
</file>